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NWMGC File\2024 Season\Payments\"/>
    </mc:Choice>
  </mc:AlternateContent>
  <xr:revisionPtr revIDLastSave="0" documentId="13_ncr:1_{CCF863F6-4BCE-47CF-8BDA-F7C5A315C4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1" l="1"/>
  <c r="R86" i="1"/>
  <c r="F85" i="1"/>
  <c r="F86" i="1"/>
  <c r="F90" i="1"/>
  <c r="E82" i="1"/>
  <c r="E81" i="1"/>
  <c r="E79" i="1"/>
  <c r="E38" i="1"/>
  <c r="E78" i="1"/>
  <c r="E76" i="1"/>
  <c r="E77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80" i="1"/>
  <c r="D64" i="1"/>
  <c r="C64" i="1"/>
  <c r="D77" i="1"/>
  <c r="C77" i="1"/>
  <c r="D82" i="1"/>
  <c r="C82" i="1"/>
  <c r="D81" i="1"/>
  <c r="C81" i="1"/>
  <c r="D80" i="1"/>
  <c r="C80" i="1"/>
  <c r="D79" i="1"/>
  <c r="C79" i="1"/>
  <c r="D38" i="1"/>
  <c r="C38" i="1"/>
  <c r="D78" i="1"/>
  <c r="C78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C21" i="1"/>
  <c r="D21" i="1"/>
  <c r="B71" i="1" l="1"/>
  <c r="B54" i="1"/>
  <c r="B62" i="1"/>
  <c r="B78" i="1"/>
  <c r="B24" i="1"/>
  <c r="B31" i="1"/>
  <c r="B39" i="1"/>
  <c r="B64" i="1"/>
  <c r="B76" i="1"/>
  <c r="B6" i="1"/>
  <c r="B82" i="1"/>
  <c r="B7" i="1"/>
  <c r="B18" i="1"/>
  <c r="B12" i="1"/>
  <c r="B69" i="1"/>
  <c r="B4" i="1"/>
  <c r="B46" i="1"/>
  <c r="B50" i="1"/>
  <c r="B20" i="1"/>
  <c r="B77" i="1"/>
  <c r="B30" i="1"/>
  <c r="B73" i="1"/>
  <c r="B75" i="1"/>
  <c r="B56" i="1"/>
  <c r="B67" i="1"/>
  <c r="B8" i="1"/>
  <c r="B58" i="1"/>
  <c r="B26" i="1"/>
  <c r="B53" i="1"/>
  <c r="B19" i="1"/>
  <c r="B32" i="1"/>
  <c r="B45" i="1"/>
  <c r="B15" i="1"/>
  <c r="B23" i="1"/>
  <c r="B28" i="1"/>
  <c r="B35" i="1"/>
  <c r="B48" i="1"/>
  <c r="B60" i="1"/>
  <c r="B10" i="1"/>
  <c r="B5" i="1"/>
  <c r="B43" i="1"/>
  <c r="B51" i="1"/>
  <c r="B79" i="1"/>
  <c r="B16" i="1"/>
  <c r="B36" i="1"/>
  <c r="B41" i="1"/>
  <c r="B14" i="1"/>
  <c r="B22" i="1"/>
  <c r="B34" i="1"/>
  <c r="B47" i="1"/>
  <c r="B80" i="1"/>
  <c r="B72" i="1"/>
  <c r="B65" i="1"/>
  <c r="B59" i="1"/>
  <c r="B52" i="1"/>
  <c r="B49" i="1"/>
  <c r="B37" i="1"/>
  <c r="B33" i="1"/>
  <c r="B17" i="1"/>
  <c r="B68" i="1"/>
  <c r="B63" i="1"/>
  <c r="B13" i="1"/>
  <c r="B29" i="1"/>
  <c r="B44" i="1"/>
  <c r="B61" i="1"/>
  <c r="B38" i="1"/>
  <c r="B66" i="1"/>
  <c r="B81" i="1"/>
  <c r="B70" i="1"/>
  <c r="B11" i="1"/>
  <c r="B27" i="1"/>
  <c r="B42" i="1"/>
  <c r="B57" i="1"/>
  <c r="B9" i="1"/>
  <c r="B25" i="1"/>
  <c r="B40" i="1"/>
  <c r="B55" i="1"/>
  <c r="B74" i="1"/>
  <c r="X83" i="1"/>
  <c r="K83" i="1"/>
  <c r="H83" i="1"/>
  <c r="F83" i="1"/>
  <c r="N83" i="1"/>
  <c r="N85" i="1" l="1"/>
  <c r="G83" i="1"/>
  <c r="P83" i="1"/>
  <c r="V85" i="1"/>
  <c r="R85" i="1"/>
  <c r="J85" i="1"/>
  <c r="L83" i="1"/>
  <c r="J86" i="1" s="1"/>
  <c r="Y83" i="1"/>
  <c r="W83" i="1"/>
  <c r="V83" i="1"/>
  <c r="V90" i="1" s="1"/>
  <c r="Z84" i="1"/>
  <c r="AA84" i="1"/>
  <c r="AC84" i="1"/>
  <c r="AB84" i="1"/>
  <c r="U83" i="1"/>
  <c r="T83" i="1"/>
  <c r="S83" i="1"/>
  <c r="R83" i="1"/>
  <c r="O83" i="1"/>
  <c r="I83" i="1"/>
  <c r="M83" i="1"/>
  <c r="Q83" i="1"/>
  <c r="J83" i="1"/>
  <c r="N86" i="1" l="1"/>
  <c r="V86" i="1"/>
  <c r="B21" i="1"/>
</calcChain>
</file>

<file path=xl/sharedStrings.xml><?xml version="1.0" encoding="utf-8"?>
<sst xmlns="http://schemas.openxmlformats.org/spreadsheetml/2006/main" count="123" uniqueCount="103">
  <si>
    <t>BECK, WAYNE</t>
  </si>
  <si>
    <t>CARRIGAN, BRIAN</t>
  </si>
  <si>
    <t>COCHRANE, KENNETH</t>
  </si>
  <si>
    <t>EDWARDS,TED</t>
  </si>
  <si>
    <t>FERGUSON, BOB</t>
  </si>
  <si>
    <t>FREEZE,AL</t>
  </si>
  <si>
    <t>GOODE,RAY</t>
  </si>
  <si>
    <t>INGLIS, DENNING</t>
  </si>
  <si>
    <t>KENDALL,DON</t>
  </si>
  <si>
    <t>LARTER,MOE</t>
  </si>
  <si>
    <t>POSTMA, JOHN</t>
  </si>
  <si>
    <t>ROBINSON, CHRIS</t>
  </si>
  <si>
    <t>RUDDICK, ROSS</t>
  </si>
  <si>
    <t>SMITH, BLAIR</t>
  </si>
  <si>
    <t>SOON, BRIAN</t>
  </si>
  <si>
    <t>TIETZMANN, BERND</t>
  </si>
  <si>
    <t>TRAIN, JIM</t>
  </si>
  <si>
    <t>2020 MEMBERS</t>
  </si>
  <si>
    <t>ENTRY FEES</t>
  </si>
  <si>
    <t>DEUCE POT $$</t>
  </si>
  <si>
    <t>PRIZE TOTAL</t>
  </si>
  <si>
    <t xml:space="preserve">DATE </t>
  </si>
  <si>
    <t xml:space="preserve">ENTRY FEE </t>
  </si>
  <si>
    <t>DEUCE POT</t>
  </si>
  <si>
    <t>PRIZE</t>
  </si>
  <si>
    <t>BALANCE</t>
  </si>
  <si>
    <t>PRIZES</t>
  </si>
  <si>
    <t>TAYLOR, PETER</t>
  </si>
  <si>
    <t>BOWMAN, JACK</t>
  </si>
  <si>
    <t>CORNISH, JIM</t>
  </si>
  <si>
    <t>MACPHEE, DOUG</t>
  </si>
  <si>
    <t>RIEBERGER, DAVE</t>
  </si>
  <si>
    <t>WILSON, DICK</t>
  </si>
  <si>
    <t>WILSON, GRANT</t>
  </si>
  <si>
    <t>KIRKWOOD, MICHAEL</t>
  </si>
  <si>
    <t>WYATT, JOHN</t>
  </si>
  <si>
    <t>TOTAL</t>
  </si>
  <si>
    <t>JOHNSON, BARRIE</t>
  </si>
  <si>
    <t>PAUL, ANDREW</t>
  </si>
  <si>
    <t>HELMAN, ED</t>
  </si>
  <si>
    <t>KILBEY, KERRY</t>
  </si>
  <si>
    <t>MCBRIDE, GUS</t>
  </si>
  <si>
    <t>MORRISON, DAVID</t>
  </si>
  <si>
    <t>LUNN, DEAN</t>
  </si>
  <si>
    <t>ROMANO, RICK</t>
  </si>
  <si>
    <t>SILVERS, BEN</t>
  </si>
  <si>
    <t>STEWART, CORY</t>
  </si>
  <si>
    <t>MILLER, STEVE</t>
  </si>
  <si>
    <t>PETRIE, MAC</t>
  </si>
  <si>
    <t>VANNETTA, ALEC</t>
  </si>
  <si>
    <t>CLARK, TONY</t>
  </si>
  <si>
    <t>HORN, BARRY</t>
  </si>
  <si>
    <t>FAUCHER, RICHARD</t>
  </si>
  <si>
    <t>KP LP</t>
  </si>
  <si>
    <t>MARTIN, BRIAN</t>
  </si>
  <si>
    <t>Monies In</t>
  </si>
  <si>
    <t>Monies Out</t>
  </si>
  <si>
    <t>MONESTERSKY, SHANE</t>
  </si>
  <si>
    <t>DAVIS, RICK</t>
  </si>
  <si>
    <t>CARPENTER, NICK</t>
  </si>
  <si>
    <t>CRAWFORD, BOB</t>
  </si>
  <si>
    <t xml:space="preserve"> Match Play</t>
  </si>
  <si>
    <t>Match Play</t>
  </si>
  <si>
    <t>ROY, ROGER</t>
  </si>
  <si>
    <t>Carry Overs</t>
  </si>
  <si>
    <t>CHENG, NICK</t>
  </si>
  <si>
    <t>MACKENZIE, JIM</t>
  </si>
  <si>
    <t>SMITH, BOB</t>
  </si>
  <si>
    <t>PAETKAU, BRIAN</t>
  </si>
  <si>
    <t>PAWLAK, KEN</t>
  </si>
  <si>
    <t>LAM, BAO</t>
  </si>
  <si>
    <t>CASSELMAN, KARL</t>
  </si>
  <si>
    <t>SCHNIEDER, CHRIS</t>
  </si>
  <si>
    <t>HICKLI, PETER</t>
  </si>
  <si>
    <t>CUMMING, ROGER</t>
  </si>
  <si>
    <t>LEE, GARY</t>
  </si>
  <si>
    <t>WORMALD, GARY</t>
  </si>
  <si>
    <r>
      <t xml:space="preserve">4 x Quarter Finalists </t>
    </r>
    <r>
      <rPr>
        <sz val="11"/>
        <color rgb="FFFF0000"/>
        <rFont val="Calibri"/>
        <family val="2"/>
        <scheme val="minor"/>
      </rPr>
      <t>$50</t>
    </r>
  </si>
  <si>
    <r>
      <t xml:space="preserve">2 x Semi Finalists </t>
    </r>
    <r>
      <rPr>
        <sz val="11"/>
        <color rgb="FFFF0000"/>
        <rFont val="Calibri"/>
        <family val="2"/>
        <scheme val="minor"/>
      </rPr>
      <t>$100</t>
    </r>
  </si>
  <si>
    <r>
      <t xml:space="preserve">Runner Up </t>
    </r>
    <r>
      <rPr>
        <sz val="11"/>
        <color rgb="FFFF0000"/>
        <rFont val="Calibri"/>
        <family val="2"/>
        <scheme val="minor"/>
      </rPr>
      <t>$150</t>
    </r>
  </si>
  <si>
    <t>TUCK, DAVE</t>
  </si>
  <si>
    <r>
      <t xml:space="preserve">Champion </t>
    </r>
    <r>
      <rPr>
        <sz val="11"/>
        <color rgb="FFFF0000"/>
        <rFont val="Calibri"/>
        <family val="2"/>
        <scheme val="minor"/>
      </rPr>
      <t>$250</t>
    </r>
  </si>
  <si>
    <t>L'ESPERANCE, ANDRE</t>
  </si>
  <si>
    <t>ROBERTS, STEVE</t>
  </si>
  <si>
    <t>BOYCE, RALPH</t>
  </si>
  <si>
    <t>KURYS, BOB</t>
  </si>
  <si>
    <t>MCDONELL, CHRIS</t>
  </si>
  <si>
    <t>KALE, MARVIN</t>
  </si>
  <si>
    <t>HASTINGS, DOUG</t>
  </si>
  <si>
    <t>ROBERTS, GRAHAM</t>
  </si>
  <si>
    <t>MILLS, JAMIE</t>
  </si>
  <si>
    <t>MILLS, TOBY</t>
  </si>
  <si>
    <t>BORODY, ROBIN</t>
  </si>
  <si>
    <t>BAIRD, TERRY</t>
  </si>
  <si>
    <t>TRAUTMAN, BRIAN</t>
  </si>
  <si>
    <t>SEARS, BEN</t>
  </si>
  <si>
    <t>Entries</t>
  </si>
  <si>
    <t>Beer Fund</t>
  </si>
  <si>
    <t>TURNER, JOHN</t>
  </si>
  <si>
    <t>SCHELLEKENS, DARREN</t>
  </si>
  <si>
    <t>Ace Pot</t>
  </si>
  <si>
    <t>KAVANAGH, MIKE</t>
  </si>
  <si>
    <t>LAST,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</si>
</sst>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1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64" fontId="4" fillId="0" borderId="0" xfId="0" applyNumberFormat="1" applyFont="1"/>
    <xf numFmtId="8" fontId="3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right"/>
    </xf>
    <xf numFmtId="8" fontId="0" fillId="0" borderId="0" xfId="0" applyNumberFormat="1"/>
    <xf numFmtId="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0"/>
  <sheetViews>
    <sheetView tabSelected="1" workbookViewId="0">
      <pane xSplit="5" ySplit="3" topLeftCell="M44" activePane="bottomRight" state="frozen"/>
      <selection pane="topRight" activeCell="F1" sqref="F1"/>
      <selection pane="bottomLeft" activeCell="A4" sqref="A4"/>
      <selection pane="bottomRight" activeCell="P57" sqref="P57"/>
    </sheetView>
  </sheetViews>
  <sheetFormatPr defaultRowHeight="15" x14ac:dyDescent="0.25"/>
  <cols>
    <col min="1" max="1" width="27.28515625" customWidth="1"/>
    <col min="2" max="2" width="13.85546875" customWidth="1"/>
    <col min="3" max="3" width="12.5703125" customWidth="1"/>
    <col min="4" max="5" width="13.140625" customWidth="1"/>
    <col min="6" max="6" width="12.7109375" customWidth="1"/>
    <col min="7" max="7" width="10.7109375" customWidth="1"/>
    <col min="8" max="9" width="10.85546875" customWidth="1"/>
    <col min="10" max="10" width="10.140625" bestFit="1" customWidth="1"/>
    <col min="11" max="11" width="11.42578125" customWidth="1"/>
    <col min="12" max="13" width="10.42578125" customWidth="1"/>
    <col min="14" max="14" width="12" customWidth="1"/>
    <col min="15" max="15" width="11.85546875" customWidth="1"/>
    <col min="16" max="17" width="11.42578125" customWidth="1"/>
    <col min="18" max="18" width="10.42578125" customWidth="1"/>
    <col min="19" max="19" width="10.85546875" customWidth="1"/>
    <col min="20" max="20" width="10.42578125" customWidth="1"/>
    <col min="21" max="21" width="10.28515625" customWidth="1"/>
    <col min="22" max="22" width="10.5703125" customWidth="1"/>
    <col min="23" max="23" width="11.85546875" customWidth="1"/>
    <col min="24" max="24" width="10.85546875" customWidth="1"/>
    <col min="25" max="25" width="11" customWidth="1"/>
    <col min="26" max="26" width="22.7109375" customWidth="1"/>
    <col min="27" max="27" width="20.5703125" customWidth="1"/>
    <col min="28" max="28" width="18.42578125" customWidth="1"/>
    <col min="29" max="29" width="18.140625" customWidth="1"/>
  </cols>
  <sheetData>
    <row r="1" spans="1:35" x14ac:dyDescent="0.25">
      <c r="A1" s="2" t="s">
        <v>17</v>
      </c>
      <c r="B1" s="6" t="s">
        <v>20</v>
      </c>
      <c r="C1" s="6" t="s">
        <v>18</v>
      </c>
      <c r="D1" s="6" t="s">
        <v>19</v>
      </c>
      <c r="E1" s="6" t="s">
        <v>26</v>
      </c>
      <c r="F1" s="6" t="s">
        <v>21</v>
      </c>
      <c r="G1" s="6"/>
    </row>
    <row r="2" spans="1:35" x14ac:dyDescent="0.25">
      <c r="B2" s="6" t="s">
        <v>25</v>
      </c>
      <c r="C2" s="6" t="s">
        <v>36</v>
      </c>
      <c r="D2" s="6" t="s">
        <v>36</v>
      </c>
      <c r="E2" s="6" t="s">
        <v>36</v>
      </c>
      <c r="F2" s="4">
        <v>45416</v>
      </c>
      <c r="G2" s="4">
        <v>45416</v>
      </c>
      <c r="H2" s="4">
        <v>45416</v>
      </c>
      <c r="I2" s="4">
        <v>45416</v>
      </c>
      <c r="J2" s="4">
        <v>45423</v>
      </c>
      <c r="K2" s="4">
        <v>45423</v>
      </c>
      <c r="L2" s="4">
        <v>45423</v>
      </c>
      <c r="M2" s="4">
        <v>45423</v>
      </c>
      <c r="N2" s="4">
        <v>45430</v>
      </c>
      <c r="O2" s="4">
        <v>45430</v>
      </c>
      <c r="P2" s="4">
        <v>45430</v>
      </c>
      <c r="Q2" s="4">
        <v>45430</v>
      </c>
      <c r="R2" s="4">
        <v>45437</v>
      </c>
      <c r="S2" s="4">
        <v>45437</v>
      </c>
      <c r="T2" s="4">
        <v>45437</v>
      </c>
      <c r="U2" s="4">
        <v>45437</v>
      </c>
      <c r="V2" s="4"/>
      <c r="W2" s="4"/>
      <c r="X2" s="4"/>
      <c r="Y2" s="4"/>
      <c r="Z2" s="4" t="s">
        <v>62</v>
      </c>
      <c r="AA2" s="4" t="s">
        <v>61</v>
      </c>
      <c r="AB2" s="4" t="s">
        <v>61</v>
      </c>
      <c r="AC2" s="4" t="s">
        <v>61</v>
      </c>
      <c r="AD2" s="4"/>
      <c r="AE2" s="4"/>
      <c r="AF2" s="4"/>
      <c r="AG2" s="4"/>
      <c r="AH2" s="4"/>
      <c r="AI2" s="4"/>
    </row>
    <row r="3" spans="1:35" x14ac:dyDescent="0.25">
      <c r="B3" s="3"/>
      <c r="D3" s="3"/>
      <c r="E3" s="3"/>
      <c r="F3" t="s">
        <v>22</v>
      </c>
      <c r="G3" t="s">
        <v>23</v>
      </c>
      <c r="H3" t="s">
        <v>24</v>
      </c>
      <c r="I3" s="9" t="s">
        <v>53</v>
      </c>
      <c r="J3" t="s">
        <v>22</v>
      </c>
      <c r="K3" t="s">
        <v>23</v>
      </c>
      <c r="L3" t="s">
        <v>24</v>
      </c>
      <c r="M3" s="9" t="s">
        <v>53</v>
      </c>
      <c r="N3" t="s">
        <v>22</v>
      </c>
      <c r="O3" t="s">
        <v>23</v>
      </c>
      <c r="P3" t="s">
        <v>24</v>
      </c>
      <c r="Q3" s="9" t="s">
        <v>53</v>
      </c>
      <c r="R3" t="s">
        <v>22</v>
      </c>
      <c r="S3" t="s">
        <v>23</v>
      </c>
      <c r="T3" t="s">
        <v>24</v>
      </c>
      <c r="U3" s="9" t="s">
        <v>53</v>
      </c>
      <c r="V3" t="s">
        <v>22</v>
      </c>
      <c r="W3" t="s">
        <v>23</v>
      </c>
      <c r="X3" t="s">
        <v>24</v>
      </c>
      <c r="Y3" s="9" t="s">
        <v>53</v>
      </c>
      <c r="Z3" t="s">
        <v>77</v>
      </c>
      <c r="AA3" t="s">
        <v>78</v>
      </c>
      <c r="AB3" t="s">
        <v>79</v>
      </c>
      <c r="AC3" t="s">
        <v>81</v>
      </c>
    </row>
    <row r="4" spans="1:35" x14ac:dyDescent="0.25">
      <c r="A4" s="1" t="s">
        <v>93</v>
      </c>
      <c r="B4" s="8">
        <f t="shared" ref="B4:B35" si="0">SUM(C4:E4)</f>
        <v>3</v>
      </c>
      <c r="C4" s="7">
        <f t="shared" ref="C4:C35" si="1">SUM(F4,J4,N4,R4,V4)</f>
        <v>-12</v>
      </c>
      <c r="D4" s="5">
        <f t="shared" ref="D4:D35" si="2">SUM(G4,K4,O4,S4,W4)</f>
        <v>0</v>
      </c>
      <c r="E4" s="5">
        <f t="shared" ref="E4:E35" si="3">SUM(H4,I4,L4,M4,Q4,U4,Y4,P4,T4,X4)</f>
        <v>15</v>
      </c>
      <c r="F4" s="5">
        <v>-12</v>
      </c>
      <c r="G4" s="5"/>
      <c r="H4" s="5"/>
      <c r="I4" s="5">
        <v>15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5" x14ac:dyDescent="0.25">
      <c r="A5" s="1" t="s">
        <v>0</v>
      </c>
      <c r="B5" s="8">
        <f t="shared" si="0"/>
        <v>-27.5</v>
      </c>
      <c r="C5" s="7">
        <f t="shared" si="1"/>
        <v>-27.5</v>
      </c>
      <c r="D5" s="5">
        <f t="shared" si="2"/>
        <v>0</v>
      </c>
      <c r="E5" s="5">
        <f t="shared" si="3"/>
        <v>0</v>
      </c>
      <c r="F5" s="5"/>
      <c r="G5" s="5"/>
      <c r="H5" s="5"/>
      <c r="I5" s="5"/>
      <c r="J5" s="5"/>
      <c r="K5" s="5"/>
      <c r="L5" s="5"/>
      <c r="M5" s="5"/>
      <c r="N5" s="5">
        <v>-27.5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5" x14ac:dyDescent="0.25">
      <c r="A6" s="1" t="s">
        <v>92</v>
      </c>
      <c r="B6" s="8">
        <f t="shared" si="0"/>
        <v>6</v>
      </c>
      <c r="C6" s="7">
        <f t="shared" si="1"/>
        <v>-22</v>
      </c>
      <c r="D6" s="5">
        <f t="shared" si="2"/>
        <v>0</v>
      </c>
      <c r="E6" s="5">
        <f t="shared" si="3"/>
        <v>28</v>
      </c>
      <c r="F6" s="5">
        <v>-12</v>
      </c>
      <c r="G6" s="5"/>
      <c r="H6" s="5">
        <v>14</v>
      </c>
      <c r="I6" s="5"/>
      <c r="J6" s="5">
        <v>-10</v>
      </c>
      <c r="K6" s="5"/>
      <c r="L6" s="5">
        <v>14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35" x14ac:dyDescent="0.25">
      <c r="A7" s="1" t="s">
        <v>28</v>
      </c>
      <c r="B7" s="8">
        <f t="shared" si="0"/>
        <v>-12</v>
      </c>
      <c r="C7" s="7">
        <f t="shared" si="1"/>
        <v>-12</v>
      </c>
      <c r="D7" s="5">
        <f t="shared" si="2"/>
        <v>0</v>
      </c>
      <c r="E7" s="5">
        <f t="shared" si="3"/>
        <v>0</v>
      </c>
      <c r="F7" s="5">
        <v>-12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5" x14ac:dyDescent="0.25">
      <c r="A8" s="1" t="s">
        <v>84</v>
      </c>
      <c r="B8" s="8">
        <f t="shared" si="0"/>
        <v>3</v>
      </c>
      <c r="C8" s="7">
        <f t="shared" si="1"/>
        <v>-32</v>
      </c>
      <c r="D8" s="5">
        <f t="shared" si="2"/>
        <v>0</v>
      </c>
      <c r="E8" s="5">
        <f t="shared" si="3"/>
        <v>35</v>
      </c>
      <c r="F8" s="5">
        <v>-12</v>
      </c>
      <c r="G8" s="5"/>
      <c r="H8" s="5">
        <v>15</v>
      </c>
      <c r="I8" s="5"/>
      <c r="J8" s="5">
        <v>-10</v>
      </c>
      <c r="K8" s="5"/>
      <c r="L8" s="5"/>
      <c r="M8" s="5"/>
      <c r="N8" s="5">
        <v>-10</v>
      </c>
      <c r="O8" s="5"/>
      <c r="P8" s="5">
        <v>20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5" x14ac:dyDescent="0.25">
      <c r="A9" s="1" t="s">
        <v>59</v>
      </c>
      <c r="B9" s="8">
        <f t="shared" si="0"/>
        <v>-7.5</v>
      </c>
      <c r="C9" s="7">
        <f t="shared" si="1"/>
        <v>-37.5</v>
      </c>
      <c r="D9" s="5">
        <f t="shared" si="2"/>
        <v>0</v>
      </c>
      <c r="E9" s="5">
        <f t="shared" si="3"/>
        <v>30</v>
      </c>
      <c r="F9" s="5"/>
      <c r="G9" s="5"/>
      <c r="H9" s="5"/>
      <c r="I9" s="5"/>
      <c r="J9" s="5">
        <v>-10</v>
      </c>
      <c r="K9" s="5"/>
      <c r="L9" s="5">
        <v>20</v>
      </c>
      <c r="M9" s="5">
        <v>10</v>
      </c>
      <c r="N9" s="5">
        <v>-27.5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35" x14ac:dyDescent="0.25">
      <c r="A10" s="1" t="s">
        <v>1</v>
      </c>
      <c r="B10" s="8">
        <f t="shared" si="0"/>
        <v>-49.5</v>
      </c>
      <c r="C10" s="7">
        <f t="shared" si="1"/>
        <v>-49.5</v>
      </c>
      <c r="D10" s="5">
        <f t="shared" si="2"/>
        <v>0</v>
      </c>
      <c r="E10" s="5">
        <f t="shared" si="3"/>
        <v>0</v>
      </c>
      <c r="F10" s="5">
        <v>-12</v>
      </c>
      <c r="G10" s="5"/>
      <c r="H10" s="5"/>
      <c r="I10" s="5"/>
      <c r="J10" s="5">
        <v>-10</v>
      </c>
      <c r="K10" s="5"/>
      <c r="L10" s="5"/>
      <c r="M10" s="5"/>
      <c r="N10" s="11">
        <v>-27.5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35" x14ac:dyDescent="0.25">
      <c r="A11" s="1" t="s">
        <v>71</v>
      </c>
      <c r="B11" s="8">
        <f t="shared" si="0"/>
        <v>-49.5</v>
      </c>
      <c r="C11" s="7">
        <f t="shared" si="1"/>
        <v>-49.5</v>
      </c>
      <c r="D11" s="5">
        <f t="shared" si="2"/>
        <v>0</v>
      </c>
      <c r="E11" s="5">
        <f t="shared" si="3"/>
        <v>0</v>
      </c>
      <c r="F11" s="5">
        <v>-12</v>
      </c>
      <c r="G11" s="5"/>
      <c r="H11" s="5"/>
      <c r="I11" s="5"/>
      <c r="J11" s="5">
        <v>-10</v>
      </c>
      <c r="K11" s="5"/>
      <c r="L11" s="5"/>
      <c r="M11" s="5"/>
      <c r="N11" s="5">
        <v>-27.5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5" x14ac:dyDescent="0.25">
      <c r="A12" s="1" t="s">
        <v>65</v>
      </c>
      <c r="B12" s="8">
        <f t="shared" si="0"/>
        <v>-22</v>
      </c>
      <c r="C12" s="7">
        <f t="shared" si="1"/>
        <v>-22</v>
      </c>
      <c r="D12" s="5">
        <f t="shared" si="2"/>
        <v>0</v>
      </c>
      <c r="E12" s="5">
        <f t="shared" si="3"/>
        <v>0</v>
      </c>
      <c r="F12" s="5">
        <v>-12</v>
      </c>
      <c r="G12" s="5"/>
      <c r="H12" s="5"/>
      <c r="I12" s="5"/>
      <c r="J12" s="5"/>
      <c r="K12" s="5"/>
      <c r="L12" s="5"/>
      <c r="M12" s="5"/>
      <c r="N12" s="5">
        <v>-10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35" x14ac:dyDescent="0.25">
      <c r="A13" s="1" t="s">
        <v>50</v>
      </c>
      <c r="B13" s="8">
        <f t="shared" si="0"/>
        <v>-49.5</v>
      </c>
      <c r="C13" s="7">
        <f t="shared" si="1"/>
        <v>-49.5</v>
      </c>
      <c r="D13" s="5">
        <f t="shared" si="2"/>
        <v>0</v>
      </c>
      <c r="E13" s="5">
        <f t="shared" si="3"/>
        <v>0</v>
      </c>
      <c r="F13" s="5">
        <v>-12</v>
      </c>
      <c r="G13" s="5"/>
      <c r="H13" s="5"/>
      <c r="I13" s="5"/>
      <c r="J13" s="5">
        <v>-10</v>
      </c>
      <c r="K13" s="5"/>
      <c r="L13" s="5"/>
      <c r="M13" s="5"/>
      <c r="N13" s="5">
        <v>-27.5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35" x14ac:dyDescent="0.25">
      <c r="A14" s="1" t="s">
        <v>2</v>
      </c>
      <c r="B14" s="8">
        <f t="shared" si="0"/>
        <v>-29.5</v>
      </c>
      <c r="C14" s="7">
        <f t="shared" si="1"/>
        <v>-37.5</v>
      </c>
      <c r="D14" s="5">
        <f t="shared" si="2"/>
        <v>8</v>
      </c>
      <c r="E14" s="5">
        <f t="shared" si="3"/>
        <v>0</v>
      </c>
      <c r="F14" s="5"/>
      <c r="G14" s="5"/>
      <c r="H14" s="5"/>
      <c r="I14" s="5"/>
      <c r="J14" s="5">
        <v>-10</v>
      </c>
      <c r="K14" s="5">
        <v>8</v>
      </c>
      <c r="L14" s="5"/>
      <c r="M14" s="5"/>
      <c r="N14" s="5">
        <v>-27.5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35" x14ac:dyDescent="0.25">
      <c r="A15" s="1" t="s">
        <v>29</v>
      </c>
      <c r="B15" s="8">
        <f t="shared" si="0"/>
        <v>-29.5</v>
      </c>
      <c r="C15" s="7">
        <f t="shared" si="1"/>
        <v>-37.5</v>
      </c>
      <c r="D15" s="5">
        <f t="shared" si="2"/>
        <v>8</v>
      </c>
      <c r="E15" s="5">
        <f t="shared" si="3"/>
        <v>0</v>
      </c>
      <c r="F15" s="5"/>
      <c r="G15" s="5"/>
      <c r="H15" s="5"/>
      <c r="I15" s="5"/>
      <c r="J15" s="5">
        <v>-10</v>
      </c>
      <c r="K15" s="5">
        <v>8</v>
      </c>
      <c r="L15" s="5"/>
      <c r="M15" s="5"/>
      <c r="N15" s="5">
        <v>-27.5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35" x14ac:dyDescent="0.25">
      <c r="A16" s="1" t="s">
        <v>60</v>
      </c>
      <c r="B16" s="8">
        <f t="shared" si="0"/>
        <v>0</v>
      </c>
      <c r="C16" s="7">
        <f t="shared" si="1"/>
        <v>0</v>
      </c>
      <c r="D16" s="5">
        <f t="shared" si="2"/>
        <v>0</v>
      </c>
      <c r="E16" s="5">
        <f t="shared" si="3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25">
      <c r="A17" s="1" t="s">
        <v>74</v>
      </c>
      <c r="B17" s="8">
        <f t="shared" si="0"/>
        <v>6</v>
      </c>
      <c r="C17" s="7">
        <f t="shared" si="1"/>
        <v>-12</v>
      </c>
      <c r="D17" s="5">
        <f t="shared" si="2"/>
        <v>0</v>
      </c>
      <c r="E17" s="5">
        <f t="shared" si="3"/>
        <v>18</v>
      </c>
      <c r="F17" s="5">
        <v>-12</v>
      </c>
      <c r="G17" s="5"/>
      <c r="H17" s="5">
        <v>18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25">
      <c r="A18" s="1" t="s">
        <v>58</v>
      </c>
      <c r="B18" s="8">
        <f t="shared" si="0"/>
        <v>-2</v>
      </c>
      <c r="C18" s="7">
        <f t="shared" si="1"/>
        <v>-22</v>
      </c>
      <c r="D18" s="5">
        <f t="shared" si="2"/>
        <v>0</v>
      </c>
      <c r="E18" s="5">
        <f t="shared" si="3"/>
        <v>20</v>
      </c>
      <c r="F18" s="5">
        <v>-12</v>
      </c>
      <c r="G18" s="5"/>
      <c r="H18" s="5"/>
      <c r="I18" s="5"/>
      <c r="J18" s="5">
        <v>-10</v>
      </c>
      <c r="K18" s="5"/>
      <c r="L18" s="5">
        <v>20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25">
      <c r="A19" s="1" t="s">
        <v>3</v>
      </c>
      <c r="B19" s="8">
        <f t="shared" si="0"/>
        <v>-27.5</v>
      </c>
      <c r="C19" s="7">
        <f t="shared" si="1"/>
        <v>-27.5</v>
      </c>
      <c r="D19" s="5">
        <f t="shared" si="2"/>
        <v>0</v>
      </c>
      <c r="E19" s="5">
        <f t="shared" si="3"/>
        <v>0</v>
      </c>
      <c r="F19" s="5"/>
      <c r="G19" s="5"/>
      <c r="H19" s="5"/>
      <c r="I19" s="5"/>
      <c r="J19" s="5"/>
      <c r="K19" s="5"/>
      <c r="L19" s="5"/>
      <c r="M19" s="5"/>
      <c r="N19" s="5">
        <v>-27.5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5">
      <c r="A20" s="1" t="s">
        <v>52</v>
      </c>
      <c r="B20" s="8">
        <f t="shared" si="0"/>
        <v>18.75</v>
      </c>
      <c r="C20" s="7">
        <f t="shared" si="1"/>
        <v>-49.5</v>
      </c>
      <c r="D20" s="5">
        <f t="shared" si="2"/>
        <v>25.75</v>
      </c>
      <c r="E20" s="5">
        <f t="shared" si="3"/>
        <v>42.5</v>
      </c>
      <c r="F20" s="5">
        <v>-12</v>
      </c>
      <c r="G20" s="5"/>
      <c r="H20" s="5"/>
      <c r="I20" s="5">
        <v>15</v>
      </c>
      <c r="J20" s="5">
        <v>-10</v>
      </c>
      <c r="K20" s="5">
        <v>8</v>
      </c>
      <c r="L20" s="5">
        <v>17.5</v>
      </c>
      <c r="M20" s="5">
        <v>10</v>
      </c>
      <c r="N20" s="5">
        <v>-27.5</v>
      </c>
      <c r="O20" s="5">
        <v>17.75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" t="s">
        <v>4</v>
      </c>
      <c r="B21" s="8">
        <f t="shared" si="0"/>
        <v>0</v>
      </c>
      <c r="C21" s="7">
        <f t="shared" si="1"/>
        <v>0</v>
      </c>
      <c r="D21" s="5">
        <f t="shared" si="2"/>
        <v>0</v>
      </c>
      <c r="E21" s="5">
        <f t="shared" si="3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" t="s">
        <v>5</v>
      </c>
      <c r="B22" s="8">
        <f t="shared" si="0"/>
        <v>-18</v>
      </c>
      <c r="C22" s="7">
        <f t="shared" si="1"/>
        <v>-32</v>
      </c>
      <c r="D22" s="5">
        <f t="shared" si="2"/>
        <v>0</v>
      </c>
      <c r="E22" s="5">
        <f t="shared" si="3"/>
        <v>14</v>
      </c>
      <c r="F22" s="5">
        <v>-12</v>
      </c>
      <c r="G22" s="5"/>
      <c r="H22" s="5">
        <v>14</v>
      </c>
      <c r="I22" s="5"/>
      <c r="J22" s="5">
        <v>-10</v>
      </c>
      <c r="K22" s="5"/>
      <c r="L22" s="5"/>
      <c r="M22" s="5"/>
      <c r="N22" s="5">
        <v>-10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" t="s">
        <v>6</v>
      </c>
      <c r="B23" s="8">
        <f t="shared" si="0"/>
        <v>5</v>
      </c>
      <c r="C23" s="7">
        <f t="shared" si="1"/>
        <v>-32</v>
      </c>
      <c r="D23" s="5">
        <f t="shared" si="2"/>
        <v>0</v>
      </c>
      <c r="E23" s="5">
        <f t="shared" si="3"/>
        <v>37</v>
      </c>
      <c r="F23" s="5">
        <v>-12</v>
      </c>
      <c r="G23" s="5"/>
      <c r="H23" s="5">
        <v>18</v>
      </c>
      <c r="I23" s="5"/>
      <c r="J23" s="5">
        <v>-10</v>
      </c>
      <c r="K23" s="5"/>
      <c r="L23" s="5"/>
      <c r="M23" s="5"/>
      <c r="N23" s="5">
        <v>-10</v>
      </c>
      <c r="O23" s="5"/>
      <c r="P23" s="5">
        <v>19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" t="s">
        <v>88</v>
      </c>
      <c r="B24" s="8">
        <f t="shared" si="0"/>
        <v>0</v>
      </c>
      <c r="C24" s="7">
        <f t="shared" si="1"/>
        <v>0</v>
      </c>
      <c r="D24" s="5">
        <f t="shared" si="2"/>
        <v>0</v>
      </c>
      <c r="E24" s="5">
        <f t="shared" si="3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" t="s">
        <v>39</v>
      </c>
      <c r="B25" s="8">
        <f t="shared" si="0"/>
        <v>-25.5</v>
      </c>
      <c r="C25" s="7">
        <f t="shared" si="1"/>
        <v>-49.5</v>
      </c>
      <c r="D25" s="5">
        <f t="shared" si="2"/>
        <v>0</v>
      </c>
      <c r="E25" s="5">
        <f t="shared" si="3"/>
        <v>24</v>
      </c>
      <c r="F25" s="5">
        <v>-12</v>
      </c>
      <c r="G25" s="5"/>
      <c r="H25" s="5">
        <v>14</v>
      </c>
      <c r="I25" s="5"/>
      <c r="J25" s="5">
        <v>-10</v>
      </c>
      <c r="K25" s="5"/>
      <c r="L25" s="5"/>
      <c r="M25" s="5"/>
      <c r="N25" s="5">
        <v>-27.5</v>
      </c>
      <c r="O25" s="5"/>
      <c r="P25" s="5"/>
      <c r="Q25" s="5">
        <v>10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" t="s">
        <v>73</v>
      </c>
      <c r="B26" s="8">
        <f t="shared" si="0"/>
        <v>12</v>
      </c>
      <c r="C26" s="7">
        <f t="shared" si="1"/>
        <v>-10</v>
      </c>
      <c r="D26" s="5">
        <f t="shared" si="2"/>
        <v>8</v>
      </c>
      <c r="E26" s="5">
        <f t="shared" si="3"/>
        <v>14</v>
      </c>
      <c r="F26" s="5"/>
      <c r="G26" s="5"/>
      <c r="H26" s="5"/>
      <c r="I26" s="5"/>
      <c r="J26" s="5">
        <v>-10</v>
      </c>
      <c r="K26" s="5">
        <v>8</v>
      </c>
      <c r="L26" s="5">
        <v>14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" t="s">
        <v>51</v>
      </c>
      <c r="B27" s="8">
        <f t="shared" si="0"/>
        <v>-10</v>
      </c>
      <c r="C27" s="7">
        <f t="shared" si="1"/>
        <v>-10</v>
      </c>
      <c r="D27" s="5">
        <f t="shared" si="2"/>
        <v>0</v>
      </c>
      <c r="E27" s="5">
        <f t="shared" si="3"/>
        <v>0</v>
      </c>
      <c r="F27" s="5"/>
      <c r="G27" s="5"/>
      <c r="H27" s="5"/>
      <c r="I27" s="5"/>
      <c r="J27" s="5"/>
      <c r="K27" s="5"/>
      <c r="L27" s="5"/>
      <c r="M27" s="5"/>
      <c r="N27" s="5">
        <v>-10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" t="s">
        <v>7</v>
      </c>
      <c r="B28" s="8">
        <f t="shared" si="0"/>
        <v>11.5</v>
      </c>
      <c r="C28" s="7">
        <f t="shared" si="1"/>
        <v>-22</v>
      </c>
      <c r="D28" s="5">
        <f t="shared" si="2"/>
        <v>10</v>
      </c>
      <c r="E28" s="5">
        <f t="shared" si="3"/>
        <v>23.5</v>
      </c>
      <c r="F28" s="5">
        <v>-12</v>
      </c>
      <c r="G28" s="5"/>
      <c r="H28" s="5"/>
      <c r="I28" s="5"/>
      <c r="J28" s="5">
        <v>-10</v>
      </c>
      <c r="K28" s="5">
        <v>10</v>
      </c>
      <c r="L28" s="5">
        <v>13.5</v>
      </c>
      <c r="M28" s="5">
        <v>10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" t="s">
        <v>37</v>
      </c>
      <c r="B29" s="8">
        <f t="shared" si="0"/>
        <v>-12</v>
      </c>
      <c r="C29" s="7">
        <f t="shared" si="1"/>
        <v>-32</v>
      </c>
      <c r="D29" s="5">
        <f t="shared" si="2"/>
        <v>10</v>
      </c>
      <c r="E29" s="5">
        <f t="shared" si="3"/>
        <v>10</v>
      </c>
      <c r="F29" s="5">
        <v>-12</v>
      </c>
      <c r="G29" s="5"/>
      <c r="H29" s="5"/>
      <c r="I29" s="5"/>
      <c r="J29" s="5">
        <v>-10</v>
      </c>
      <c r="K29" s="5">
        <v>10</v>
      </c>
      <c r="L29" s="5"/>
      <c r="M29" s="5"/>
      <c r="N29" s="5">
        <v>-10</v>
      </c>
      <c r="O29" s="5"/>
      <c r="P29" s="5"/>
      <c r="Q29" s="5"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" t="s">
        <v>87</v>
      </c>
      <c r="B30" s="8">
        <f t="shared" si="0"/>
        <v>-32</v>
      </c>
      <c r="C30" s="7">
        <f t="shared" si="1"/>
        <v>-32</v>
      </c>
      <c r="D30" s="5">
        <f t="shared" si="2"/>
        <v>0</v>
      </c>
      <c r="E30" s="5">
        <f t="shared" si="3"/>
        <v>0</v>
      </c>
      <c r="F30" s="5">
        <v>-12</v>
      </c>
      <c r="G30" s="5"/>
      <c r="H30" s="5"/>
      <c r="I30" s="5"/>
      <c r="J30" s="5">
        <v>-10</v>
      </c>
      <c r="K30" s="5"/>
      <c r="L30" s="5"/>
      <c r="M30" s="5"/>
      <c r="N30" s="5">
        <v>-10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" t="s">
        <v>101</v>
      </c>
      <c r="B31" s="8">
        <f t="shared" si="0"/>
        <v>0</v>
      </c>
      <c r="C31" s="7">
        <f t="shared" si="1"/>
        <v>0</v>
      </c>
      <c r="D31" s="5">
        <f t="shared" si="2"/>
        <v>0</v>
      </c>
      <c r="E31" s="5">
        <f t="shared" si="3"/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" t="s">
        <v>8</v>
      </c>
      <c r="B32" s="8">
        <f t="shared" si="0"/>
        <v>-16</v>
      </c>
      <c r="C32" s="7">
        <f t="shared" si="1"/>
        <v>-32</v>
      </c>
      <c r="D32" s="5">
        <f t="shared" si="2"/>
        <v>0</v>
      </c>
      <c r="E32" s="5">
        <f t="shared" si="3"/>
        <v>16</v>
      </c>
      <c r="F32" s="5">
        <v>-12</v>
      </c>
      <c r="G32" s="5"/>
      <c r="H32" s="5">
        <v>16</v>
      </c>
      <c r="I32" s="5"/>
      <c r="J32" s="5">
        <v>-10</v>
      </c>
      <c r="K32" s="5"/>
      <c r="L32" s="5"/>
      <c r="M32" s="5"/>
      <c r="N32" s="5">
        <v>-10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" t="s">
        <v>40</v>
      </c>
      <c r="B33" s="8">
        <f t="shared" si="0"/>
        <v>-22</v>
      </c>
      <c r="C33" s="7">
        <f t="shared" si="1"/>
        <v>-22</v>
      </c>
      <c r="D33" s="5">
        <f t="shared" si="2"/>
        <v>0</v>
      </c>
      <c r="E33" s="5">
        <f t="shared" si="3"/>
        <v>0</v>
      </c>
      <c r="F33" s="5">
        <v>-12</v>
      </c>
      <c r="G33" s="5"/>
      <c r="H33" s="5"/>
      <c r="I33" s="5"/>
      <c r="J33" s="5">
        <v>-10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" t="s">
        <v>34</v>
      </c>
      <c r="B34" s="8">
        <f t="shared" si="0"/>
        <v>0</v>
      </c>
      <c r="C34" s="7">
        <f t="shared" si="1"/>
        <v>0</v>
      </c>
      <c r="D34" s="5">
        <f t="shared" si="2"/>
        <v>0</v>
      </c>
      <c r="E34" s="5">
        <f t="shared" si="3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" t="s">
        <v>85</v>
      </c>
      <c r="B35" s="8">
        <f t="shared" si="0"/>
        <v>0</v>
      </c>
      <c r="C35" s="7">
        <f t="shared" si="1"/>
        <v>0</v>
      </c>
      <c r="D35" s="5">
        <f t="shared" si="2"/>
        <v>0</v>
      </c>
      <c r="E35" s="5">
        <f t="shared" si="3"/>
        <v>0</v>
      </c>
      <c r="F35" s="5"/>
      <c r="G35" s="5"/>
      <c r="H35" s="5"/>
      <c r="I35" s="5"/>
      <c r="J35" s="5"/>
      <c r="K35" s="5"/>
      <c r="L35" s="5"/>
      <c r="M35" s="5"/>
      <c r="N35" s="1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" t="s">
        <v>70</v>
      </c>
      <c r="B36" s="8">
        <f t="shared" ref="B36:B67" si="4">SUM(C36:E36)</f>
        <v>-12</v>
      </c>
      <c r="C36" s="7">
        <f t="shared" ref="C36:C67" si="5">SUM(F36,J36,N36,R36,V36)</f>
        <v>-12</v>
      </c>
      <c r="D36" s="5">
        <f t="shared" ref="D36:D67" si="6">SUM(G36,K36,O36,S36,W36)</f>
        <v>0</v>
      </c>
      <c r="E36" s="5">
        <f t="shared" ref="E36:E67" si="7">SUM(H36,I36,L36,M36,Q36,U36,Y36,P36,T36,X36)</f>
        <v>0</v>
      </c>
      <c r="F36" s="5">
        <v>-12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" t="s">
        <v>9</v>
      </c>
      <c r="B37" s="8">
        <f t="shared" si="4"/>
        <v>-9</v>
      </c>
      <c r="C37" s="7">
        <f t="shared" si="5"/>
        <v>-32</v>
      </c>
      <c r="D37" s="5">
        <f t="shared" si="6"/>
        <v>0</v>
      </c>
      <c r="E37" s="5">
        <f t="shared" si="7"/>
        <v>23</v>
      </c>
      <c r="F37" s="5">
        <v>-12</v>
      </c>
      <c r="G37" s="5"/>
      <c r="H37" s="5"/>
      <c r="I37" s="5"/>
      <c r="J37" s="5">
        <v>-10</v>
      </c>
      <c r="K37" s="5"/>
      <c r="L37" s="5"/>
      <c r="M37" s="5"/>
      <c r="N37" s="5">
        <v>-10</v>
      </c>
      <c r="O37" s="5"/>
      <c r="P37" s="5">
        <v>23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" t="s">
        <v>102</v>
      </c>
      <c r="B38" s="8">
        <f t="shared" si="4"/>
        <v>-10</v>
      </c>
      <c r="C38" s="7">
        <f t="shared" si="5"/>
        <v>-10</v>
      </c>
      <c r="D38" s="5">
        <f t="shared" si="6"/>
        <v>0</v>
      </c>
      <c r="E38" s="5">
        <f t="shared" si="7"/>
        <v>0</v>
      </c>
      <c r="F38" s="5"/>
      <c r="G38" s="5"/>
      <c r="H38" s="5"/>
      <c r="I38" s="5"/>
      <c r="J38" s="5">
        <v>-10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" t="s">
        <v>75</v>
      </c>
      <c r="B39" s="8">
        <f t="shared" si="4"/>
        <v>-32</v>
      </c>
      <c r="C39" s="7">
        <f t="shared" si="5"/>
        <v>-32</v>
      </c>
      <c r="D39" s="5">
        <f t="shared" si="6"/>
        <v>0</v>
      </c>
      <c r="E39" s="5">
        <f t="shared" si="7"/>
        <v>0</v>
      </c>
      <c r="F39" s="5">
        <v>-12</v>
      </c>
      <c r="G39" s="5"/>
      <c r="H39" s="5"/>
      <c r="I39" s="5"/>
      <c r="J39" s="5">
        <v>-10</v>
      </c>
      <c r="K39" s="5"/>
      <c r="L39" s="5"/>
      <c r="M39" s="5"/>
      <c r="N39" s="5">
        <v>-10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" t="s">
        <v>82</v>
      </c>
      <c r="B40" s="8">
        <f t="shared" si="4"/>
        <v>-33.5</v>
      </c>
      <c r="C40" s="7">
        <f t="shared" si="5"/>
        <v>-49.5</v>
      </c>
      <c r="D40" s="5">
        <f t="shared" si="6"/>
        <v>0</v>
      </c>
      <c r="E40" s="5">
        <f t="shared" si="7"/>
        <v>16</v>
      </c>
      <c r="F40" s="5">
        <v>-12</v>
      </c>
      <c r="G40" s="5"/>
      <c r="H40" s="5">
        <v>16</v>
      </c>
      <c r="I40" s="5"/>
      <c r="J40" s="5">
        <v>-10</v>
      </c>
      <c r="K40" s="5"/>
      <c r="L40" s="5"/>
      <c r="M40" s="5"/>
      <c r="N40" s="5">
        <v>-27.5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" t="s">
        <v>43</v>
      </c>
      <c r="B41" s="8">
        <f t="shared" si="4"/>
        <v>-23</v>
      </c>
      <c r="C41" s="7">
        <f t="shared" si="5"/>
        <v>-37.5</v>
      </c>
      <c r="D41" s="5">
        <f t="shared" si="6"/>
        <v>0</v>
      </c>
      <c r="E41" s="5">
        <f t="shared" si="7"/>
        <v>14.5</v>
      </c>
      <c r="F41" s="5"/>
      <c r="G41" s="5"/>
      <c r="H41" s="5"/>
      <c r="I41" s="5"/>
      <c r="J41" s="5">
        <v>-10</v>
      </c>
      <c r="K41" s="5"/>
      <c r="L41" s="5">
        <v>14.5</v>
      </c>
      <c r="M41" s="5"/>
      <c r="N41" s="5">
        <v>-27.5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" t="s">
        <v>66</v>
      </c>
      <c r="B42" s="8">
        <f t="shared" si="4"/>
        <v>-12</v>
      </c>
      <c r="C42" s="7">
        <f t="shared" si="5"/>
        <v>-12</v>
      </c>
      <c r="D42" s="5">
        <f t="shared" si="6"/>
        <v>0</v>
      </c>
      <c r="E42" s="5">
        <f t="shared" si="7"/>
        <v>0</v>
      </c>
      <c r="F42" s="5">
        <v>-12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" t="s">
        <v>30</v>
      </c>
      <c r="B43" s="8">
        <f t="shared" si="4"/>
        <v>-19.5</v>
      </c>
      <c r="C43" s="7">
        <f t="shared" si="5"/>
        <v>-37.5</v>
      </c>
      <c r="D43" s="5">
        <f t="shared" si="6"/>
        <v>0</v>
      </c>
      <c r="E43" s="5">
        <f t="shared" si="7"/>
        <v>18</v>
      </c>
      <c r="F43" s="5"/>
      <c r="G43" s="5"/>
      <c r="H43" s="5">
        <v>18</v>
      </c>
      <c r="I43" s="5"/>
      <c r="J43" s="5">
        <v>-10</v>
      </c>
      <c r="K43" s="5"/>
      <c r="L43" s="5"/>
      <c r="M43" s="5"/>
      <c r="N43" s="5">
        <v>-27.5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" t="s">
        <v>54</v>
      </c>
      <c r="B44" s="8">
        <f t="shared" si="4"/>
        <v>-14</v>
      </c>
      <c r="C44" s="7">
        <f t="shared" si="5"/>
        <v>-32</v>
      </c>
      <c r="D44" s="5">
        <f t="shared" si="6"/>
        <v>0</v>
      </c>
      <c r="E44" s="5">
        <f t="shared" si="7"/>
        <v>18</v>
      </c>
      <c r="F44" s="5">
        <v>-12</v>
      </c>
      <c r="G44" s="5"/>
      <c r="H44" s="5"/>
      <c r="I44" s="5"/>
      <c r="J44" s="5">
        <v>-10</v>
      </c>
      <c r="K44" s="5"/>
      <c r="L44" s="5">
        <v>18</v>
      </c>
      <c r="M44" s="5"/>
      <c r="N44" s="5">
        <v>-10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" t="s">
        <v>41</v>
      </c>
      <c r="B45" s="8">
        <f t="shared" si="4"/>
        <v>-6.5</v>
      </c>
      <c r="C45" s="7">
        <f t="shared" si="5"/>
        <v>-37.5</v>
      </c>
      <c r="D45" s="5">
        <f t="shared" si="6"/>
        <v>21</v>
      </c>
      <c r="E45" s="5">
        <f t="shared" si="7"/>
        <v>10</v>
      </c>
      <c r="F45" s="5"/>
      <c r="G45" s="5">
        <v>21</v>
      </c>
      <c r="H45" s="5"/>
      <c r="I45" s="5"/>
      <c r="J45" s="5">
        <v>-10</v>
      </c>
      <c r="K45" s="5"/>
      <c r="L45" s="5"/>
      <c r="M45" s="5">
        <v>10</v>
      </c>
      <c r="N45" s="5">
        <v>-27.5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" t="s">
        <v>86</v>
      </c>
      <c r="B46" s="8">
        <f t="shared" si="4"/>
        <v>-27.5</v>
      </c>
      <c r="C46" s="7">
        <f t="shared" si="5"/>
        <v>-27.5</v>
      </c>
      <c r="D46" s="5">
        <f t="shared" si="6"/>
        <v>0</v>
      </c>
      <c r="E46" s="5">
        <f t="shared" si="7"/>
        <v>0</v>
      </c>
      <c r="F46" s="5"/>
      <c r="G46" s="5"/>
      <c r="H46" s="5"/>
      <c r="I46" s="5"/>
      <c r="J46" s="5"/>
      <c r="K46" s="5"/>
      <c r="L46" s="5"/>
      <c r="M46" s="5"/>
      <c r="N46" s="5">
        <v>-27.5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" t="s">
        <v>47</v>
      </c>
      <c r="B47" s="8">
        <f t="shared" si="4"/>
        <v>-12</v>
      </c>
      <c r="C47" s="7">
        <f t="shared" si="5"/>
        <v>-12</v>
      </c>
      <c r="D47" s="5">
        <f t="shared" si="6"/>
        <v>0</v>
      </c>
      <c r="E47" s="5">
        <f t="shared" si="7"/>
        <v>0</v>
      </c>
      <c r="F47" s="5">
        <v>-12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" t="s">
        <v>90</v>
      </c>
      <c r="B48" s="8">
        <f t="shared" si="4"/>
        <v>-19.25</v>
      </c>
      <c r="C48" s="7">
        <f t="shared" si="5"/>
        <v>-49.5</v>
      </c>
      <c r="D48" s="5">
        <f t="shared" si="6"/>
        <v>12.25</v>
      </c>
      <c r="E48" s="5">
        <f t="shared" si="7"/>
        <v>18</v>
      </c>
      <c r="F48" s="5">
        <v>-12</v>
      </c>
      <c r="G48" s="5">
        <v>12.25</v>
      </c>
      <c r="H48" s="5">
        <v>18</v>
      </c>
      <c r="I48" s="5"/>
      <c r="J48" s="5">
        <v>-10</v>
      </c>
      <c r="K48" s="5"/>
      <c r="L48" s="5"/>
      <c r="M48" s="5"/>
      <c r="N48" s="5">
        <v>-27.5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" t="s">
        <v>91</v>
      </c>
      <c r="B49" s="8">
        <f t="shared" si="4"/>
        <v>-23</v>
      </c>
      <c r="C49" s="7">
        <f t="shared" si="5"/>
        <v>-49.5</v>
      </c>
      <c r="D49" s="5">
        <f t="shared" si="6"/>
        <v>26.5</v>
      </c>
      <c r="E49" s="5">
        <f t="shared" si="7"/>
        <v>0</v>
      </c>
      <c r="F49" s="5">
        <v>-12</v>
      </c>
      <c r="G49" s="5"/>
      <c r="H49" s="5"/>
      <c r="I49" s="5"/>
      <c r="J49" s="5">
        <v>-10</v>
      </c>
      <c r="K49" s="5"/>
      <c r="L49" s="5"/>
      <c r="M49" s="5"/>
      <c r="N49" s="5">
        <v>-27.5</v>
      </c>
      <c r="O49" s="5">
        <v>26.5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" t="s">
        <v>57</v>
      </c>
      <c r="B50" s="8">
        <f t="shared" si="4"/>
        <v>-27.5</v>
      </c>
      <c r="C50" s="7">
        <f t="shared" si="5"/>
        <v>-27.5</v>
      </c>
      <c r="D50" s="5">
        <f t="shared" si="6"/>
        <v>0</v>
      </c>
      <c r="E50" s="5">
        <f t="shared" si="7"/>
        <v>0</v>
      </c>
      <c r="F50" s="5"/>
      <c r="G50" s="5"/>
      <c r="H50" s="5"/>
      <c r="I50" s="5"/>
      <c r="J50" s="5"/>
      <c r="K50" s="5"/>
      <c r="L50" s="5"/>
      <c r="M50" s="5"/>
      <c r="N50" s="5">
        <v>-27.5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" t="s">
        <v>42</v>
      </c>
      <c r="B51" s="8">
        <f t="shared" si="4"/>
        <v>-39.5</v>
      </c>
      <c r="C51" s="7">
        <f t="shared" si="5"/>
        <v>-39.5</v>
      </c>
      <c r="D51" s="5">
        <f t="shared" si="6"/>
        <v>0</v>
      </c>
      <c r="E51" s="5">
        <f t="shared" si="7"/>
        <v>0</v>
      </c>
      <c r="F51" s="5">
        <v>-12</v>
      </c>
      <c r="G51" s="5"/>
      <c r="H51" s="5"/>
      <c r="I51" s="5"/>
      <c r="J51" s="5"/>
      <c r="K51" s="5"/>
      <c r="L51" s="5"/>
      <c r="M51" s="5"/>
      <c r="N51" s="5">
        <v>-27.5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" t="s">
        <v>68</v>
      </c>
      <c r="B52" s="8">
        <f t="shared" si="4"/>
        <v>-13</v>
      </c>
      <c r="C52" s="7">
        <f t="shared" si="5"/>
        <v>-49.5</v>
      </c>
      <c r="D52" s="5">
        <f t="shared" si="6"/>
        <v>0</v>
      </c>
      <c r="E52" s="5">
        <f t="shared" si="7"/>
        <v>36.5</v>
      </c>
      <c r="F52" s="5">
        <v>-12</v>
      </c>
      <c r="G52" s="5"/>
      <c r="H52" s="5">
        <v>20</v>
      </c>
      <c r="I52" s="5"/>
      <c r="J52" s="5">
        <v>-10</v>
      </c>
      <c r="K52" s="5"/>
      <c r="L52" s="5">
        <v>16.5</v>
      </c>
      <c r="M52" s="5"/>
      <c r="N52" s="5">
        <v>-27.5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" t="s">
        <v>38</v>
      </c>
      <c r="B53" s="8">
        <f t="shared" si="4"/>
        <v>-13.5</v>
      </c>
      <c r="C53" s="7">
        <f t="shared" si="5"/>
        <v>-37.5</v>
      </c>
      <c r="D53" s="5">
        <f t="shared" si="6"/>
        <v>0</v>
      </c>
      <c r="E53" s="5">
        <f t="shared" si="7"/>
        <v>24</v>
      </c>
      <c r="F53" s="5"/>
      <c r="G53" s="5"/>
      <c r="H53" s="5">
        <v>24</v>
      </c>
      <c r="I53" s="5"/>
      <c r="J53" s="5">
        <v>-10</v>
      </c>
      <c r="K53" s="5"/>
      <c r="L53" s="5"/>
      <c r="M53" s="5"/>
      <c r="N53" s="5">
        <v>-27.5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" t="s">
        <v>69</v>
      </c>
      <c r="B54" s="8">
        <f t="shared" si="4"/>
        <v>0</v>
      </c>
      <c r="C54" s="7">
        <f t="shared" si="5"/>
        <v>0</v>
      </c>
      <c r="D54" s="5">
        <f t="shared" si="6"/>
        <v>0</v>
      </c>
      <c r="E54" s="5">
        <f t="shared" si="7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" t="s">
        <v>48</v>
      </c>
      <c r="B55" s="8">
        <f t="shared" si="4"/>
        <v>21</v>
      </c>
      <c r="C55" s="7">
        <f t="shared" si="5"/>
        <v>-39.5</v>
      </c>
      <c r="D55" s="5">
        <f t="shared" si="6"/>
        <v>26.5</v>
      </c>
      <c r="E55" s="5">
        <f t="shared" si="7"/>
        <v>34</v>
      </c>
      <c r="F55" s="5">
        <v>-12</v>
      </c>
      <c r="G55" s="5"/>
      <c r="H55" s="5"/>
      <c r="I55" s="5"/>
      <c r="J55" s="5"/>
      <c r="K55" s="5"/>
      <c r="L55" s="5"/>
      <c r="M55" s="5"/>
      <c r="N55" s="5">
        <v>-27.5</v>
      </c>
      <c r="O55" s="5">
        <v>26.5</v>
      </c>
      <c r="P55" s="5">
        <v>24</v>
      </c>
      <c r="Q55" s="5">
        <v>10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" t="s">
        <v>10</v>
      </c>
      <c r="B56" s="8">
        <f t="shared" si="4"/>
        <v>46</v>
      </c>
      <c r="C56" s="7">
        <f t="shared" si="5"/>
        <v>-32</v>
      </c>
      <c r="D56" s="5">
        <f t="shared" si="6"/>
        <v>31</v>
      </c>
      <c r="E56" s="5">
        <f t="shared" si="7"/>
        <v>47</v>
      </c>
      <c r="F56" s="5">
        <v>-12</v>
      </c>
      <c r="G56" s="5">
        <v>21</v>
      </c>
      <c r="H56" s="5"/>
      <c r="I56" s="5"/>
      <c r="J56" s="5">
        <v>-10</v>
      </c>
      <c r="K56" s="5">
        <v>10</v>
      </c>
      <c r="L56" s="5">
        <v>19</v>
      </c>
      <c r="M56" s="5"/>
      <c r="N56" s="5">
        <v>-10</v>
      </c>
      <c r="O56" s="5"/>
      <c r="P56" s="5">
        <v>18</v>
      </c>
      <c r="Q56" s="5">
        <v>10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" t="s">
        <v>31</v>
      </c>
      <c r="B57" s="8">
        <f t="shared" si="4"/>
        <v>-24.5</v>
      </c>
      <c r="C57" s="7">
        <f t="shared" si="5"/>
        <v>-49.5</v>
      </c>
      <c r="D57" s="5">
        <f t="shared" si="6"/>
        <v>8</v>
      </c>
      <c r="E57" s="5">
        <f t="shared" si="7"/>
        <v>17</v>
      </c>
      <c r="F57" s="5">
        <v>-12</v>
      </c>
      <c r="G57" s="5"/>
      <c r="H57" s="5"/>
      <c r="I57" s="5"/>
      <c r="J57" s="5">
        <v>-10</v>
      </c>
      <c r="K57" s="5">
        <v>8</v>
      </c>
      <c r="L57" s="5">
        <v>17</v>
      </c>
      <c r="M57" s="5"/>
      <c r="N57" s="5">
        <v>-27.5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" t="s">
        <v>89</v>
      </c>
      <c r="B58" s="8">
        <f t="shared" si="4"/>
        <v>13.5</v>
      </c>
      <c r="C58" s="7">
        <f t="shared" si="5"/>
        <v>-37.5</v>
      </c>
      <c r="D58" s="5">
        <f t="shared" si="6"/>
        <v>21</v>
      </c>
      <c r="E58" s="5">
        <f t="shared" si="7"/>
        <v>30</v>
      </c>
      <c r="F58" s="5"/>
      <c r="G58" s="5">
        <v>21</v>
      </c>
      <c r="H58" s="5">
        <v>15</v>
      </c>
      <c r="I58" s="5">
        <v>15</v>
      </c>
      <c r="J58" s="5">
        <v>-10</v>
      </c>
      <c r="K58" s="5"/>
      <c r="L58" s="5"/>
      <c r="M58" s="5"/>
      <c r="N58" s="5">
        <v>-27.5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" t="s">
        <v>83</v>
      </c>
      <c r="B59" s="8">
        <f t="shared" si="4"/>
        <v>-33.5</v>
      </c>
      <c r="C59" s="7">
        <f t="shared" si="5"/>
        <v>-49.5</v>
      </c>
      <c r="D59" s="5">
        <f t="shared" si="6"/>
        <v>0</v>
      </c>
      <c r="E59" s="5">
        <f t="shared" si="7"/>
        <v>16</v>
      </c>
      <c r="F59" s="5">
        <v>-12</v>
      </c>
      <c r="G59" s="5"/>
      <c r="H59" s="5"/>
      <c r="I59" s="5"/>
      <c r="J59" s="5">
        <v>-10</v>
      </c>
      <c r="K59" s="5"/>
      <c r="L59" s="5">
        <v>16</v>
      </c>
      <c r="M59" s="5"/>
      <c r="N59" s="5">
        <v>-27.5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" t="s">
        <v>11</v>
      </c>
      <c r="B60" s="8">
        <f t="shared" si="4"/>
        <v>44.75</v>
      </c>
      <c r="C60" s="7">
        <f t="shared" si="5"/>
        <v>-10</v>
      </c>
      <c r="D60" s="5">
        <f t="shared" si="6"/>
        <v>17.75</v>
      </c>
      <c r="E60" s="5">
        <f t="shared" si="7"/>
        <v>37</v>
      </c>
      <c r="F60" s="5"/>
      <c r="G60" s="5"/>
      <c r="H60" s="5">
        <v>16</v>
      </c>
      <c r="I60" s="5"/>
      <c r="J60" s="5"/>
      <c r="K60" s="5"/>
      <c r="L60" s="5"/>
      <c r="M60" s="5"/>
      <c r="N60" s="5">
        <v>-10</v>
      </c>
      <c r="O60" s="5">
        <v>17.75</v>
      </c>
      <c r="P60" s="5">
        <v>21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" t="s">
        <v>44</v>
      </c>
      <c r="B61" s="8">
        <f t="shared" si="4"/>
        <v>-17.5</v>
      </c>
      <c r="C61" s="7">
        <f t="shared" si="5"/>
        <v>-37.5</v>
      </c>
      <c r="D61" s="5">
        <f t="shared" si="6"/>
        <v>10</v>
      </c>
      <c r="E61" s="5">
        <f t="shared" si="7"/>
        <v>10</v>
      </c>
      <c r="F61" s="5"/>
      <c r="G61" s="5"/>
      <c r="H61" s="5"/>
      <c r="I61" s="5"/>
      <c r="J61" s="5">
        <v>-10</v>
      </c>
      <c r="K61" s="5">
        <v>10</v>
      </c>
      <c r="L61" s="5"/>
      <c r="M61" s="5">
        <v>10</v>
      </c>
      <c r="N61" s="5">
        <v>-27.5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" t="s">
        <v>63</v>
      </c>
      <c r="B62" s="8">
        <f t="shared" si="4"/>
        <v>6.5</v>
      </c>
      <c r="C62" s="7">
        <f t="shared" si="5"/>
        <v>-10</v>
      </c>
      <c r="D62" s="5">
        <f t="shared" si="6"/>
        <v>0</v>
      </c>
      <c r="E62" s="5">
        <f t="shared" si="7"/>
        <v>16.5</v>
      </c>
      <c r="F62" s="5"/>
      <c r="G62" s="5"/>
      <c r="H62" s="5"/>
      <c r="I62" s="5"/>
      <c r="J62" s="5">
        <v>-10</v>
      </c>
      <c r="K62" s="5"/>
      <c r="L62" s="5">
        <v>16.5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" t="s">
        <v>12</v>
      </c>
      <c r="B63" s="8">
        <f t="shared" si="4"/>
        <v>0</v>
      </c>
      <c r="C63" s="7">
        <f t="shared" si="5"/>
        <v>0</v>
      </c>
      <c r="D63" s="5">
        <f t="shared" si="6"/>
        <v>0</v>
      </c>
      <c r="E63" s="5">
        <f t="shared" si="7"/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" t="s">
        <v>99</v>
      </c>
      <c r="B64" s="8">
        <f t="shared" si="4"/>
        <v>-14.5</v>
      </c>
      <c r="C64" s="7">
        <f t="shared" si="5"/>
        <v>-14.5</v>
      </c>
      <c r="D64" s="5">
        <f t="shared" si="6"/>
        <v>0</v>
      </c>
      <c r="E64" s="5">
        <f t="shared" si="7"/>
        <v>0</v>
      </c>
      <c r="F64" s="5">
        <v>-12</v>
      </c>
      <c r="G64" s="5"/>
      <c r="H64" s="5"/>
      <c r="I64" s="5"/>
      <c r="J64" s="5">
        <v>-2.5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" t="s">
        <v>72</v>
      </c>
      <c r="B65" s="8">
        <f t="shared" si="4"/>
        <v>36</v>
      </c>
      <c r="C65" s="7">
        <f t="shared" si="5"/>
        <v>-10</v>
      </c>
      <c r="D65" s="5">
        <f t="shared" si="6"/>
        <v>0</v>
      </c>
      <c r="E65" s="5">
        <f t="shared" si="7"/>
        <v>46</v>
      </c>
      <c r="F65" s="5"/>
      <c r="G65" s="5"/>
      <c r="H65" s="5">
        <v>24</v>
      </c>
      <c r="I65" s="5"/>
      <c r="J65" s="5"/>
      <c r="K65" s="5"/>
      <c r="L65" s="5"/>
      <c r="M65" s="5"/>
      <c r="N65" s="5">
        <v>-10</v>
      </c>
      <c r="O65" s="5"/>
      <c r="P65" s="5">
        <v>22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" t="s">
        <v>95</v>
      </c>
      <c r="B66" s="8">
        <f t="shared" si="4"/>
        <v>-12</v>
      </c>
      <c r="C66" s="7">
        <f t="shared" si="5"/>
        <v>-12</v>
      </c>
      <c r="D66" s="5">
        <f t="shared" si="6"/>
        <v>0</v>
      </c>
      <c r="E66" s="5">
        <f t="shared" si="7"/>
        <v>0</v>
      </c>
      <c r="F66" s="5">
        <v>-12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" t="s">
        <v>45</v>
      </c>
      <c r="B67" s="8">
        <f t="shared" si="4"/>
        <v>-39.5</v>
      </c>
      <c r="C67" s="7">
        <f t="shared" si="5"/>
        <v>-49.5</v>
      </c>
      <c r="D67" s="5">
        <f t="shared" si="6"/>
        <v>0</v>
      </c>
      <c r="E67" s="5">
        <f t="shared" si="7"/>
        <v>10</v>
      </c>
      <c r="F67" s="5">
        <v>-12</v>
      </c>
      <c r="G67" s="5"/>
      <c r="H67" s="5"/>
      <c r="I67" s="5"/>
      <c r="J67" s="5">
        <v>-10</v>
      </c>
      <c r="K67" s="5"/>
      <c r="L67" s="5"/>
      <c r="M67" s="5"/>
      <c r="N67" s="5">
        <v>-27.5</v>
      </c>
      <c r="O67" s="5"/>
      <c r="P67" s="5"/>
      <c r="Q67" s="5">
        <v>10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" t="s">
        <v>13</v>
      </c>
      <c r="B68" s="8">
        <f t="shared" ref="B68:B82" si="8">SUM(C68:E68)</f>
        <v>32.25</v>
      </c>
      <c r="C68" s="7">
        <f t="shared" ref="C68:C82" si="9">SUM(F68,J68,N68,R68,V68)</f>
        <v>-49.5</v>
      </c>
      <c r="D68" s="5">
        <f t="shared" ref="D68:D82" si="10">SUM(G68,K68,O68,S68,W68)</f>
        <v>33.25</v>
      </c>
      <c r="E68" s="5">
        <f t="shared" ref="E68:E82" si="11">SUM(H68,I68,L68,M68,Q68,U68,Y68,P68,T68,X68)</f>
        <v>48.5</v>
      </c>
      <c r="F68" s="5">
        <v>-12</v>
      </c>
      <c r="G68" s="5">
        <v>33.25</v>
      </c>
      <c r="H68" s="5">
        <v>20</v>
      </c>
      <c r="I68" s="5"/>
      <c r="J68" s="5">
        <v>-10</v>
      </c>
      <c r="K68" s="5"/>
      <c r="L68" s="5">
        <v>18.5</v>
      </c>
      <c r="M68" s="5"/>
      <c r="N68" s="5">
        <v>-27.5</v>
      </c>
      <c r="O68" s="5"/>
      <c r="P68" s="5"/>
      <c r="Q68" s="5">
        <v>10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" t="s">
        <v>67</v>
      </c>
      <c r="B69" s="8">
        <f t="shared" si="8"/>
        <v>-24.5</v>
      </c>
      <c r="C69" s="7">
        <f t="shared" si="9"/>
        <v>-39.5</v>
      </c>
      <c r="D69" s="5">
        <f t="shared" si="10"/>
        <v>0</v>
      </c>
      <c r="E69" s="5">
        <f t="shared" si="11"/>
        <v>15</v>
      </c>
      <c r="F69" s="5">
        <v>-12</v>
      </c>
      <c r="G69" s="5"/>
      <c r="H69" s="5"/>
      <c r="I69" s="5">
        <v>15</v>
      </c>
      <c r="J69" s="5"/>
      <c r="K69" s="5"/>
      <c r="L69" s="5"/>
      <c r="M69" s="5"/>
      <c r="N69" s="5">
        <v>-27.5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" t="s">
        <v>14</v>
      </c>
      <c r="B70" s="8">
        <f t="shared" si="8"/>
        <v>-22</v>
      </c>
      <c r="C70" s="7">
        <f t="shared" si="9"/>
        <v>-32</v>
      </c>
      <c r="D70" s="5">
        <f t="shared" si="10"/>
        <v>10</v>
      </c>
      <c r="E70" s="5">
        <f t="shared" si="11"/>
        <v>0</v>
      </c>
      <c r="F70" s="5">
        <v>-12</v>
      </c>
      <c r="G70" s="5"/>
      <c r="H70" s="5"/>
      <c r="I70" s="5"/>
      <c r="J70" s="5">
        <v>-10</v>
      </c>
      <c r="K70" s="5">
        <v>10</v>
      </c>
      <c r="L70" s="5"/>
      <c r="M70" s="5"/>
      <c r="N70" s="5">
        <v>-10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" t="s">
        <v>46</v>
      </c>
      <c r="B71" s="8">
        <f t="shared" si="8"/>
        <v>-3.5</v>
      </c>
      <c r="C71" s="7">
        <f t="shared" si="9"/>
        <v>-49.5</v>
      </c>
      <c r="D71" s="5">
        <f t="shared" si="10"/>
        <v>0</v>
      </c>
      <c r="E71" s="5">
        <f t="shared" si="11"/>
        <v>46</v>
      </c>
      <c r="F71" s="5">
        <v>-12</v>
      </c>
      <c r="G71" s="5"/>
      <c r="H71" s="5">
        <v>18</v>
      </c>
      <c r="I71" s="5"/>
      <c r="J71" s="5">
        <v>-10</v>
      </c>
      <c r="K71" s="5"/>
      <c r="L71" s="5">
        <v>18</v>
      </c>
      <c r="M71" s="5">
        <v>10</v>
      </c>
      <c r="N71" s="5">
        <v>-27.5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" t="s">
        <v>27</v>
      </c>
      <c r="B72" s="8">
        <f t="shared" si="8"/>
        <v>-0.25</v>
      </c>
      <c r="C72" s="7">
        <f t="shared" si="9"/>
        <v>-32</v>
      </c>
      <c r="D72" s="5">
        <f t="shared" si="10"/>
        <v>12.25</v>
      </c>
      <c r="E72" s="5">
        <f t="shared" si="11"/>
        <v>19.5</v>
      </c>
      <c r="F72" s="5">
        <v>-12</v>
      </c>
      <c r="G72" s="5">
        <v>12.25</v>
      </c>
      <c r="H72" s="5"/>
      <c r="I72" s="5"/>
      <c r="J72" s="5">
        <v>-10</v>
      </c>
      <c r="K72" s="5"/>
      <c r="L72" s="5">
        <v>19.5</v>
      </c>
      <c r="M72" s="5"/>
      <c r="N72" s="5">
        <v>-10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" t="s">
        <v>15</v>
      </c>
      <c r="B73" s="8">
        <f t="shared" si="8"/>
        <v>-32</v>
      </c>
      <c r="C73" s="7">
        <f t="shared" si="9"/>
        <v>-32</v>
      </c>
      <c r="D73" s="5">
        <f t="shared" si="10"/>
        <v>0</v>
      </c>
      <c r="E73" s="5">
        <f t="shared" si="11"/>
        <v>0</v>
      </c>
      <c r="F73" s="5">
        <v>-12</v>
      </c>
      <c r="G73" s="5"/>
      <c r="H73" s="5"/>
      <c r="I73" s="5"/>
      <c r="J73" s="5">
        <v>-10</v>
      </c>
      <c r="K73" s="5"/>
      <c r="L73" s="5"/>
      <c r="M73" s="5"/>
      <c r="N73" s="5">
        <v>-10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" t="s">
        <v>16</v>
      </c>
      <c r="B74" s="8">
        <f t="shared" si="8"/>
        <v>-17.75</v>
      </c>
      <c r="C74" s="7">
        <f t="shared" si="9"/>
        <v>-49.5</v>
      </c>
      <c r="D74" s="5">
        <f t="shared" si="10"/>
        <v>17.75</v>
      </c>
      <c r="E74" s="5">
        <f t="shared" si="11"/>
        <v>14</v>
      </c>
      <c r="F74" s="5">
        <v>-12</v>
      </c>
      <c r="G74" s="5"/>
      <c r="H74" s="5">
        <v>14</v>
      </c>
      <c r="I74" s="5"/>
      <c r="J74" s="5">
        <v>-10</v>
      </c>
      <c r="K74" s="5"/>
      <c r="L74" s="5"/>
      <c r="M74" s="5"/>
      <c r="N74" s="5">
        <v>-27.5</v>
      </c>
      <c r="O74" s="5">
        <v>17.75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" t="s">
        <v>94</v>
      </c>
      <c r="B75" s="8">
        <f t="shared" si="8"/>
        <v>-0.5</v>
      </c>
      <c r="C75" s="7">
        <f t="shared" si="9"/>
        <v>-12.5</v>
      </c>
      <c r="D75" s="5">
        <f t="shared" si="10"/>
        <v>0</v>
      </c>
      <c r="E75" s="5">
        <f t="shared" si="11"/>
        <v>12</v>
      </c>
      <c r="F75" s="5">
        <v>-2.5</v>
      </c>
      <c r="G75" s="5"/>
      <c r="H75" s="5"/>
      <c r="I75" s="5"/>
      <c r="J75" s="5">
        <v>-10</v>
      </c>
      <c r="K75" s="5"/>
      <c r="L75" s="5">
        <v>12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" t="s">
        <v>80</v>
      </c>
      <c r="B76" s="8">
        <f t="shared" si="8"/>
        <v>0</v>
      </c>
      <c r="C76" s="7">
        <f t="shared" si="9"/>
        <v>0</v>
      </c>
      <c r="D76" s="5">
        <f t="shared" si="10"/>
        <v>0</v>
      </c>
      <c r="E76" s="5">
        <f t="shared" si="11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" t="s">
        <v>98</v>
      </c>
      <c r="B77" s="8">
        <f t="shared" si="8"/>
        <v>-10</v>
      </c>
      <c r="C77" s="7">
        <f t="shared" si="9"/>
        <v>-10</v>
      </c>
      <c r="D77" s="5">
        <f t="shared" si="10"/>
        <v>0</v>
      </c>
      <c r="E77" s="5">
        <f t="shared" si="11"/>
        <v>0</v>
      </c>
      <c r="F77" s="5"/>
      <c r="G77" s="5"/>
      <c r="H77" s="5"/>
      <c r="I77" s="5"/>
      <c r="J77" s="5"/>
      <c r="K77" s="5"/>
      <c r="L77" s="5"/>
      <c r="M77" s="5"/>
      <c r="N77" s="5">
        <v>-10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" t="s">
        <v>49</v>
      </c>
      <c r="B78" s="8">
        <f t="shared" si="8"/>
        <v>-12.5</v>
      </c>
      <c r="C78" s="7">
        <f t="shared" si="9"/>
        <v>-12.5</v>
      </c>
      <c r="D78" s="5">
        <f t="shared" si="10"/>
        <v>0</v>
      </c>
      <c r="E78" s="5">
        <f t="shared" si="11"/>
        <v>0</v>
      </c>
      <c r="F78" s="5">
        <v>-2.5</v>
      </c>
      <c r="G78" s="5"/>
      <c r="H78" s="5"/>
      <c r="I78" s="5"/>
      <c r="J78" s="5"/>
      <c r="K78" s="5"/>
      <c r="L78" s="5"/>
      <c r="M78" s="5"/>
      <c r="N78" s="5">
        <v>-10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" t="s">
        <v>32</v>
      </c>
      <c r="B79" s="8">
        <f t="shared" si="8"/>
        <v>-21.25</v>
      </c>
      <c r="C79" s="7">
        <f t="shared" si="9"/>
        <v>-49.5</v>
      </c>
      <c r="D79" s="5">
        <f t="shared" si="10"/>
        <v>12.25</v>
      </c>
      <c r="E79" s="5">
        <f t="shared" si="11"/>
        <v>16</v>
      </c>
      <c r="F79" s="5">
        <v>-12</v>
      </c>
      <c r="G79" s="5">
        <v>12.25</v>
      </c>
      <c r="H79" s="5">
        <v>16</v>
      </c>
      <c r="I79" s="5"/>
      <c r="J79" s="5">
        <v>-10</v>
      </c>
      <c r="K79" s="5"/>
      <c r="L79" s="5"/>
      <c r="M79" s="5"/>
      <c r="N79" s="5">
        <v>-27.5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" t="s">
        <v>33</v>
      </c>
      <c r="B80" s="8">
        <f t="shared" si="8"/>
        <v>-31.5</v>
      </c>
      <c r="C80" s="7">
        <f t="shared" si="9"/>
        <v>-49.5</v>
      </c>
      <c r="D80" s="5">
        <f t="shared" si="10"/>
        <v>0</v>
      </c>
      <c r="E80" s="5">
        <f t="shared" si="11"/>
        <v>18</v>
      </c>
      <c r="F80" s="5">
        <v>-12</v>
      </c>
      <c r="G80" s="5"/>
      <c r="H80" s="5">
        <v>18</v>
      </c>
      <c r="I80" s="5"/>
      <c r="J80" s="5">
        <v>-10</v>
      </c>
      <c r="K80" s="5"/>
      <c r="L80" s="5"/>
      <c r="M80" s="5"/>
      <c r="N80" s="5">
        <v>-27.5</v>
      </c>
      <c r="O80" s="5"/>
      <c r="P80" s="5"/>
      <c r="Q80" s="5"/>
      <c r="R80" s="5"/>
      <c r="S80" s="5"/>
      <c r="T80" s="5"/>
      <c r="U80" s="5"/>
      <c r="V80" s="5"/>
      <c r="X80" s="5"/>
      <c r="Y80" s="5"/>
    </row>
    <row r="81" spans="1:29" x14ac:dyDescent="0.25">
      <c r="A81" s="1" t="s">
        <v>76</v>
      </c>
      <c r="B81" s="8">
        <f t="shared" si="8"/>
        <v>-8.5</v>
      </c>
      <c r="C81" s="7">
        <f t="shared" si="9"/>
        <v>-32</v>
      </c>
      <c r="D81" s="5">
        <f t="shared" si="10"/>
        <v>8</v>
      </c>
      <c r="E81" s="5">
        <f t="shared" si="11"/>
        <v>15.5</v>
      </c>
      <c r="F81" s="5">
        <v>-12</v>
      </c>
      <c r="G81" s="5"/>
      <c r="H81" s="5"/>
      <c r="I81" s="5"/>
      <c r="J81" s="5">
        <v>-10</v>
      </c>
      <c r="K81" s="5">
        <v>8</v>
      </c>
      <c r="L81" s="5">
        <v>15.5</v>
      </c>
      <c r="M81" s="5"/>
      <c r="N81" s="5">
        <v>-10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" t="s">
        <v>35</v>
      </c>
      <c r="B82" s="8">
        <f t="shared" si="8"/>
        <v>0</v>
      </c>
      <c r="C82" s="7">
        <f t="shared" si="9"/>
        <v>0</v>
      </c>
      <c r="D82" s="5">
        <f t="shared" si="10"/>
        <v>0</v>
      </c>
      <c r="E82" s="5">
        <f t="shared" si="11"/>
        <v>0</v>
      </c>
      <c r="F82" s="5"/>
      <c r="H82" s="5"/>
      <c r="I82" s="10"/>
      <c r="J82" s="5"/>
      <c r="K82" s="3"/>
      <c r="L82" s="3"/>
      <c r="M82" s="3"/>
      <c r="N82" s="5"/>
      <c r="O82" s="3"/>
      <c r="P82" s="5"/>
      <c r="Q82" s="3"/>
      <c r="R82" s="5"/>
      <c r="S82" s="3"/>
      <c r="T82" s="3"/>
      <c r="U82" s="5"/>
      <c r="V82" s="5"/>
      <c r="X82" s="5"/>
    </row>
    <row r="83" spans="1:29" x14ac:dyDescent="0.25">
      <c r="A83" s="1"/>
      <c r="B83" s="8"/>
      <c r="C83" s="7"/>
      <c r="D83" s="5"/>
      <c r="E83" s="5"/>
      <c r="F83" s="5">
        <f t="shared" ref="F83:U83" si="12">SUM(F4:F82)</f>
        <v>-569</v>
      </c>
      <c r="G83" s="5">
        <f t="shared" si="12"/>
        <v>133</v>
      </c>
      <c r="H83" s="5">
        <f t="shared" si="12"/>
        <v>346</v>
      </c>
      <c r="I83" s="3">
        <f t="shared" si="12"/>
        <v>60</v>
      </c>
      <c r="J83" s="5">
        <f t="shared" si="12"/>
        <v>-482.5</v>
      </c>
      <c r="K83" s="5">
        <f t="shared" si="12"/>
        <v>98</v>
      </c>
      <c r="L83" s="3">
        <f t="shared" si="12"/>
        <v>300</v>
      </c>
      <c r="M83" s="3">
        <f t="shared" si="12"/>
        <v>60</v>
      </c>
      <c r="N83" s="5">
        <f t="shared" si="12"/>
        <v>-1107.5</v>
      </c>
      <c r="O83" s="5">
        <f t="shared" si="12"/>
        <v>106.25</v>
      </c>
      <c r="P83" s="5">
        <f t="shared" si="12"/>
        <v>147</v>
      </c>
      <c r="Q83" s="3">
        <f t="shared" si="12"/>
        <v>60</v>
      </c>
      <c r="R83" s="5">
        <f t="shared" si="12"/>
        <v>0</v>
      </c>
      <c r="S83" s="5">
        <f t="shared" si="12"/>
        <v>0</v>
      </c>
      <c r="T83" s="5">
        <f t="shared" si="12"/>
        <v>0</v>
      </c>
      <c r="U83" s="5">
        <f t="shared" si="12"/>
        <v>0</v>
      </c>
      <c r="V83" s="3">
        <f t="shared" ref="V83:Y83" si="13">SUM(V4:V82)</f>
        <v>0</v>
      </c>
      <c r="W83" s="5">
        <f t="shared" si="13"/>
        <v>0</v>
      </c>
      <c r="X83" s="5">
        <f>SUM(X4:X82)</f>
        <v>0</v>
      </c>
      <c r="Y83" s="5">
        <f t="shared" si="13"/>
        <v>0</v>
      </c>
    </row>
    <row r="84" spans="1:29" x14ac:dyDescent="0.25">
      <c r="A84" s="1" t="s">
        <v>64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Y84" s="5"/>
      <c r="Z84" s="5">
        <f>SUM(Z4:Z81)</f>
        <v>0</v>
      </c>
      <c r="AA84" s="5">
        <f>SUM(AA4:AA81)</f>
        <v>0</v>
      </c>
      <c r="AB84" s="5">
        <f>SUM(AB4:AB81)</f>
        <v>0</v>
      </c>
      <c r="AC84" s="5">
        <f>SUM(AC4:AC81)</f>
        <v>0</v>
      </c>
    </row>
    <row r="85" spans="1:29" x14ac:dyDescent="0.25">
      <c r="A85" s="1" t="s">
        <v>55</v>
      </c>
      <c r="B85" s="1"/>
      <c r="F85" s="5">
        <f>SUM(F4:F82,F84)</f>
        <v>-569</v>
      </c>
      <c r="J85" s="5">
        <f>SUM(J4:J82)</f>
        <v>-482.5</v>
      </c>
      <c r="N85" s="5">
        <f>SUM(N83,K84,G84)</f>
        <v>-1107.5</v>
      </c>
      <c r="R85" s="5">
        <f>SUM(R4:R82)</f>
        <v>0</v>
      </c>
      <c r="V85" s="5">
        <f>SUM(V4:V82)</f>
        <v>0</v>
      </c>
    </row>
    <row r="86" spans="1:29" x14ac:dyDescent="0.25">
      <c r="A86" s="1" t="s">
        <v>56</v>
      </c>
      <c r="B86" s="1"/>
      <c r="F86" s="5">
        <f>SUM(G83,H83,I83,G84,F84,F87,I84,F88)</f>
        <v>563.5</v>
      </c>
      <c r="J86" s="5">
        <f>SUM(K83,L83,J88,M83,K84,J84,J87,M84)</f>
        <v>482.5</v>
      </c>
      <c r="N86" s="5">
        <f>SUM(P83,O83,N87,Q83,P84,O84,N84,N88)</f>
        <v>313.25</v>
      </c>
      <c r="R86" s="5">
        <f>SUM(T83,S83,R87,U83,T84,S84,R84,R88)</f>
        <v>0</v>
      </c>
      <c r="V86" s="5">
        <f>SUM(W83,X83,Y83,V87)</f>
        <v>0</v>
      </c>
    </row>
    <row r="87" spans="1:29" x14ac:dyDescent="0.25">
      <c r="A87" s="1" t="s">
        <v>97</v>
      </c>
      <c r="F87" s="5"/>
      <c r="J87" s="5"/>
      <c r="N87" s="5"/>
      <c r="R87" s="5"/>
      <c r="V87" s="5"/>
    </row>
    <row r="88" spans="1:29" x14ac:dyDescent="0.25">
      <c r="A88" s="2" t="s">
        <v>100</v>
      </c>
      <c r="F88" s="5">
        <v>24.5</v>
      </c>
      <c r="J88" s="5">
        <v>24.5</v>
      </c>
      <c r="N88" s="5"/>
      <c r="R88" s="5"/>
    </row>
    <row r="89" spans="1:29" x14ac:dyDescent="0.25">
      <c r="B89" s="12"/>
      <c r="S89" s="5"/>
    </row>
    <row r="90" spans="1:29" x14ac:dyDescent="0.25">
      <c r="A90" s="1" t="s">
        <v>96</v>
      </c>
      <c r="D90" s="3"/>
      <c r="F90" s="13">
        <f>SUM(F83/-12)+2</f>
        <v>49.416666666666664</v>
      </c>
      <c r="J90" s="13">
        <f>SUM(J83/-10)+1</f>
        <v>49.25</v>
      </c>
      <c r="N90" s="13">
        <v>53</v>
      </c>
      <c r="R90" s="13"/>
      <c r="V90" s="3">
        <f>SUM(V83/8)</f>
        <v>0</v>
      </c>
    </row>
  </sheetData>
  <sheetProtection algorithmName="SHA-512" hashValue="GyRxUPn4wJIJ9OXQeYXDgtbqPrt3xER6tZ+i7LV2ee/Blqp4PufgqdWR02cZgBX8BbOs40Rvsx/jeVOZ0JHUuA==" saltValue="P+wGosr/WorvoccNlBq5Hg==" spinCount="100000" sheet="1" objects="1" scenarios="1"/>
  <sortState xmlns:xlrd2="http://schemas.microsoft.com/office/spreadsheetml/2017/richdata2" ref="A4:E82">
    <sortCondition ref="A4:A82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73F1-A4CB-4F66-BDE9-8ECF4CEAD8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 Roberts</cp:lastModifiedBy>
  <dcterms:created xsi:type="dcterms:W3CDTF">2020-05-10T15:33:17Z</dcterms:created>
  <dcterms:modified xsi:type="dcterms:W3CDTF">2024-05-20T17:12:18Z</dcterms:modified>
</cp:coreProperties>
</file>